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6CA7646-F5DA-426C-B4F6-DA3F4033C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 prezzi" sheetId="3" r:id="rId1"/>
  </sheets>
  <definedNames>
    <definedName name="_xlnm.Print_Area" localSheetId="0">'con prezzi'!$B$1:$K$20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I19" i="3" s="1"/>
  <c r="K19" i="3"/>
  <c r="L19" i="3" s="1"/>
  <c r="M19" i="3" s="1"/>
  <c r="G20" i="3"/>
  <c r="I20" i="3"/>
  <c r="K20" i="3"/>
  <c r="L20" i="3"/>
  <c r="M20" i="3" s="1"/>
  <c r="K18" i="3" l="1"/>
  <c r="L18" i="3" s="1"/>
  <c r="G18" i="3"/>
  <c r="I18" i="3" s="1"/>
  <c r="K17" i="3"/>
  <c r="L17" i="3" s="1"/>
  <c r="G17" i="3"/>
  <c r="I17" i="3" s="1"/>
  <c r="K16" i="3"/>
  <c r="L16" i="3" s="1"/>
  <c r="G16" i="3"/>
  <c r="I16" i="3" s="1"/>
  <c r="K15" i="3"/>
  <c r="L15" i="3" s="1"/>
  <c r="G15" i="3"/>
  <c r="I15" i="3" s="1"/>
  <c r="M18" i="3" l="1"/>
  <c r="M17" i="3"/>
  <c r="M15" i="3"/>
  <c r="M16" i="3"/>
  <c r="K11" i="3"/>
  <c r="L11" i="3" s="1"/>
  <c r="K8" i="3"/>
  <c r="L8" i="3" s="1"/>
  <c r="K12" i="3"/>
  <c r="L12" i="3" s="1"/>
  <c r="K14" i="3"/>
  <c r="L14" i="3" s="1"/>
  <c r="K10" i="3"/>
  <c r="L10" i="3" s="1"/>
  <c r="K7" i="3"/>
  <c r="L7" i="3" s="1"/>
  <c r="K13" i="3"/>
  <c r="L13" i="3" s="1"/>
  <c r="K9" i="3"/>
  <c r="L9" i="3" s="1"/>
  <c r="K6" i="3"/>
  <c r="L6" i="3" s="1"/>
  <c r="K5" i="3"/>
  <c r="L5" i="3" s="1"/>
  <c r="K4" i="3"/>
  <c r="L4" i="3" s="1"/>
  <c r="K3" i="3"/>
  <c r="L3" i="3" s="1"/>
  <c r="K2" i="3"/>
  <c r="L2" i="3" s="1"/>
  <c r="G14" i="3" l="1"/>
  <c r="G13" i="3"/>
  <c r="M13" i="3" s="1"/>
  <c r="G12" i="3"/>
  <c r="M12" i="3" s="1"/>
  <c r="G11" i="3"/>
  <c r="M11" i="3" s="1"/>
  <c r="G10" i="3"/>
  <c r="I10" i="3" s="1"/>
  <c r="G9" i="3"/>
  <c r="I9" i="3" s="1"/>
  <c r="G8" i="3"/>
  <c r="G7" i="3"/>
  <c r="G6" i="3"/>
  <c r="G5" i="3"/>
  <c r="M5" i="3" s="1"/>
  <c r="G4" i="3"/>
  <c r="M4" i="3" s="1"/>
  <c r="G3" i="3"/>
  <c r="I3" i="3" s="1"/>
  <c r="G2" i="3"/>
  <c r="M2" i="3" s="1"/>
  <c r="I7" i="3" l="1"/>
  <c r="M3" i="3"/>
  <c r="M10" i="3"/>
  <c r="M9" i="3"/>
  <c r="M7" i="3"/>
  <c r="M8" i="3"/>
  <c r="M6" i="3"/>
  <c r="M14" i="3"/>
  <c r="I4" i="3"/>
  <c r="I6" i="3"/>
  <c r="I5" i="3"/>
  <c r="I2" i="3"/>
  <c r="I8" i="3"/>
  <c r="I14" i="3"/>
  <c r="I13" i="3"/>
  <c r="I12" i="3"/>
  <c r="I11" i="3"/>
  <c r="M21" i="3" l="1"/>
  <c r="I21" i="3"/>
</calcChain>
</file>

<file path=xl/sharedStrings.xml><?xml version="1.0" encoding="utf-8"?>
<sst xmlns="http://schemas.openxmlformats.org/spreadsheetml/2006/main" count="56" uniqueCount="38">
  <si>
    <t>AZIONE</t>
  </si>
  <si>
    <t>LAVORAZIONE</t>
  </si>
  <si>
    <t>U.M.</t>
  </si>
  <si>
    <t>Trinciatura del prato mediante trincia sarmenti, con taglio ad altezza di 10 cm dal suolo</t>
  </si>
  <si>
    <t>Trinciatura dei bordi e dei fossi mediante braccio decespugliatore montato su trattore</t>
  </si>
  <si>
    <t>N. INTERVENTI  (b)</t>
  </si>
  <si>
    <t>QUANTITÀ COMPLESSIVA (c = a*b)</t>
  </si>
  <si>
    <t xml:space="preserve">    TOTALE</t>
  </si>
  <si>
    <t>1 - SUPERFICI PRATIVE</t>
  </si>
  <si>
    <t>2 - FILARI, BOSCHI E FASCE BOSCATE</t>
  </si>
  <si>
    <t>QUANTITÀ per INTERVENTO riferita all'unità di misura (a)</t>
  </si>
  <si>
    <t>ore</t>
  </si>
  <si>
    <t>ha</t>
  </si>
  <si>
    <t>Trinciatura delle interfile del rimboschimento mediante trincia sarmenti di larghezza massima 2,40 m</t>
  </si>
  <si>
    <t>Cippatura ramaglie e materiale di risulta del miglioramento forestale fino a un diametro massimo di cm 10</t>
  </si>
  <si>
    <t>3 - ALTRE AZIONI</t>
  </si>
  <si>
    <t>Irrigazione di soccorso con botte su superfici varie, con caricamento della botte entro una distanza di km 2</t>
  </si>
  <si>
    <t>Trinciatura ramaglie e materiale di risulta del miglioramento forestale fino a un diametro massimo di cm 10 mediante trincia forestale</t>
  </si>
  <si>
    <t>Trinciatura del prato mediante trincia semovente</t>
  </si>
  <si>
    <t>Carro spandiletame per distribuire erba trinciata</t>
  </si>
  <si>
    <t>Trasporto di materiale vario con carro a rimorchio</t>
  </si>
  <si>
    <t>Opere di scavo con escavatore 12-20 q</t>
  </si>
  <si>
    <t>Opere di scavo con escavatore 100 -250 q</t>
  </si>
  <si>
    <t>Decespugliamento con operatore</t>
  </si>
  <si>
    <t>ATTIVITA'</t>
  </si>
  <si>
    <t>1. Fitocontenimento</t>
  </si>
  <si>
    <t>Lavorazione del suolo mediante ripuntatura su superfici varie</t>
  </si>
  <si>
    <t>Lavorazione del suolo mediante erpicatura su superfici varie</t>
  </si>
  <si>
    <t>Fresatura del suolo con fresa forestale in grado di macinare le ceppaie delle piante coltivate</t>
  </si>
  <si>
    <t>Fertilizzazione/concimazione su superfici varie escluso concime</t>
  </si>
  <si>
    <t>Diserbo chimico su superfici varie</t>
  </si>
  <si>
    <t>PREZZO UNITARIO BASE D'ASTA (d)</t>
  </si>
  <si>
    <t>DI CUI MANODOPERA NON SOGGETTA A RIBASSO (g)</t>
  </si>
  <si>
    <t>PREZZO UNITARIO OFFERTO - QUOTA SOGGETTA A RIBASSO (f)</t>
  </si>
  <si>
    <t>PREZZO UNITARIO OFFERTO
(h = f+g)</t>
  </si>
  <si>
    <t>PREZZO TOTALE OFFERTO
(j = h*c)</t>
  </si>
  <si>
    <t>Livellatura terreno con laser</t>
  </si>
  <si>
    <t>PREZZO TOTALE BASE D'ASTA
(e = c*d)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</si>
</sst>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i/>
      <sz val="14"/>
      <color theme="0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 wrapText="1"/>
    </xf>
    <xf numFmtId="164" fontId="5" fillId="0" borderId="1" xfId="1" applyFont="1" applyFill="1" applyBorder="1" applyAlignment="1">
      <alignment horizontal="justify" vertical="top" wrapText="1"/>
    </xf>
    <xf numFmtId="164" fontId="4" fillId="0" borderId="1" xfId="1" applyFont="1" applyFill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64" fontId="5" fillId="0" borderId="4" xfId="1" applyFont="1" applyFill="1" applyBorder="1" applyAlignment="1">
      <alignment horizontal="justify" vertical="top" wrapText="1"/>
    </xf>
    <xf numFmtId="164" fontId="7" fillId="2" borderId="2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4" fontId="4" fillId="0" borderId="0" xfId="0" applyNumberFormat="1" applyFont="1"/>
    <xf numFmtId="164" fontId="8" fillId="0" borderId="3" xfId="0" applyNumberFormat="1" applyFont="1" applyBorder="1" applyAlignment="1">
      <alignment vertical="center"/>
    </xf>
    <xf numFmtId="164" fontId="6" fillId="0" borderId="0" xfId="0" applyNumberFormat="1" applyFont="1"/>
    <xf numFmtId="164" fontId="4" fillId="0" borderId="4" xfId="1" applyFont="1" applyFill="1" applyBorder="1" applyAlignment="1">
      <alignment horizontal="justify" vertical="top" wrapText="1"/>
    </xf>
    <xf numFmtId="164" fontId="5" fillId="0" borderId="1" xfId="1" applyFont="1" applyFill="1" applyBorder="1" applyAlignment="1" applyProtection="1">
      <alignment horizontal="justify" vertical="top" wrapText="1"/>
      <protection locked="0"/>
    </xf>
    <xf numFmtId="164" fontId="5" fillId="0" borderId="4" xfId="1" applyFont="1" applyFill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EEF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D608-E631-40A5-B0D1-B62FD09643C2}">
  <sheetPr>
    <pageSetUpPr fitToPage="1"/>
  </sheetPr>
  <dimension ref="A1:N23"/>
  <sheetViews>
    <sheetView tabSelected="1" topLeftCell="A10" workbookViewId="0">
      <selection activeCell="M21" sqref="M21"/>
    </sheetView>
  </sheetViews>
  <sheetFormatPr defaultColWidth="9.140625" defaultRowHeight="16.5" x14ac:dyDescent="0.3"/>
  <cols>
    <col min="1" max="2" width="20.7109375" style="8" bestFit="1" customWidth="1"/>
    <col min="3" max="3" width="46" style="8" customWidth="1"/>
    <col min="4" max="4" width="4.7109375" style="9" bestFit="1" customWidth="1"/>
    <col min="5" max="5" width="16.42578125" style="9" bestFit="1" customWidth="1"/>
    <col min="6" max="6" width="13.85546875" style="9" bestFit="1" customWidth="1"/>
    <col min="7" max="7" width="14" style="9" bestFit="1" customWidth="1"/>
    <col min="8" max="8" width="14" style="9" customWidth="1"/>
    <col min="9" max="9" width="17.85546875" style="10" bestFit="1" customWidth="1"/>
    <col min="10" max="10" width="17.85546875" style="10" customWidth="1"/>
    <col min="11" max="11" width="15.7109375" style="8" bestFit="1" customWidth="1"/>
    <col min="12" max="12" width="15.7109375" style="8" customWidth="1"/>
    <col min="13" max="13" width="17.85546875" style="10" bestFit="1" customWidth="1"/>
    <col min="14" max="14" width="27.42578125" style="8" customWidth="1"/>
    <col min="15" max="16384" width="9.140625" style="8"/>
  </cols>
  <sheetData>
    <row r="1" spans="1:14" s="3" customFormat="1" ht="82.5" x14ac:dyDescent="0.3">
      <c r="A1" s="1" t="s">
        <v>24</v>
      </c>
      <c r="B1" s="1" t="s">
        <v>0</v>
      </c>
      <c r="C1" s="1" t="s">
        <v>1</v>
      </c>
      <c r="D1" s="2" t="s">
        <v>2</v>
      </c>
      <c r="E1" s="2" t="s">
        <v>10</v>
      </c>
      <c r="F1" s="2" t="s">
        <v>5</v>
      </c>
      <c r="G1" s="2" t="s">
        <v>6</v>
      </c>
      <c r="H1" s="2" t="s">
        <v>31</v>
      </c>
      <c r="I1" s="2" t="s">
        <v>37</v>
      </c>
      <c r="J1" s="2" t="s">
        <v>33</v>
      </c>
      <c r="K1" s="2" t="s">
        <v>32</v>
      </c>
      <c r="L1" s="2" t="s">
        <v>34</v>
      </c>
      <c r="M1" s="2" t="s">
        <v>35</v>
      </c>
    </row>
    <row r="2" spans="1:14" ht="33" x14ac:dyDescent="0.3">
      <c r="A2" s="21" t="s">
        <v>25</v>
      </c>
      <c r="B2" s="21" t="s">
        <v>8</v>
      </c>
      <c r="C2" s="4" t="s">
        <v>3</v>
      </c>
      <c r="D2" s="5" t="s">
        <v>12</v>
      </c>
      <c r="E2" s="5">
        <v>37</v>
      </c>
      <c r="F2" s="5">
        <v>6</v>
      </c>
      <c r="G2" s="5">
        <f>E2*F2</f>
        <v>222</v>
      </c>
      <c r="H2" s="6">
        <v>70</v>
      </c>
      <c r="I2" s="6">
        <f>H2*G2</f>
        <v>15540</v>
      </c>
      <c r="J2" s="19">
        <v>0</v>
      </c>
      <c r="K2" s="7">
        <f>(H2/100)*40</f>
        <v>28</v>
      </c>
      <c r="L2" s="7">
        <f>K2+J2</f>
        <v>28</v>
      </c>
      <c r="M2" s="6">
        <f>L2*G2</f>
        <v>6216</v>
      </c>
      <c r="N2" s="15"/>
    </row>
    <row r="3" spans="1:14" ht="33" x14ac:dyDescent="0.3">
      <c r="A3" s="23"/>
      <c r="B3" s="22"/>
      <c r="C3" s="4" t="s">
        <v>4</v>
      </c>
      <c r="D3" s="5" t="s">
        <v>11</v>
      </c>
      <c r="E3" s="5">
        <v>24</v>
      </c>
      <c r="F3" s="5">
        <v>6</v>
      </c>
      <c r="G3" s="5">
        <f t="shared" ref="G3:G14" si="0">E3*F3</f>
        <v>144</v>
      </c>
      <c r="H3" s="6">
        <v>62</v>
      </c>
      <c r="I3" s="6">
        <f t="shared" ref="I3:I14" si="1">H3*G3</f>
        <v>8928</v>
      </c>
      <c r="J3" s="19">
        <v>0</v>
      </c>
      <c r="K3" s="7">
        <f t="shared" ref="K3:K13" si="2">(H3/100)*40</f>
        <v>24.8</v>
      </c>
      <c r="L3" s="7">
        <f t="shared" ref="L3:L14" si="3">K3+J3</f>
        <v>24.8</v>
      </c>
      <c r="M3" s="6">
        <f t="shared" ref="M3:M14" si="4">L3*G3</f>
        <v>3571.2000000000003</v>
      </c>
      <c r="N3" s="15"/>
    </row>
    <row r="4" spans="1:14" ht="33" x14ac:dyDescent="0.3">
      <c r="A4" s="24"/>
      <c r="B4" s="21" t="s">
        <v>9</v>
      </c>
      <c r="C4" s="4" t="s">
        <v>13</v>
      </c>
      <c r="D4" s="5" t="s">
        <v>11</v>
      </c>
      <c r="E4" s="5">
        <v>4</v>
      </c>
      <c r="F4" s="5">
        <v>1</v>
      </c>
      <c r="G4" s="5">
        <f t="shared" si="0"/>
        <v>4</v>
      </c>
      <c r="H4" s="6">
        <v>70</v>
      </c>
      <c r="I4" s="6">
        <f t="shared" si="1"/>
        <v>280</v>
      </c>
      <c r="J4" s="19">
        <v>0</v>
      </c>
      <c r="K4" s="7">
        <f t="shared" si="2"/>
        <v>28</v>
      </c>
      <c r="L4" s="7">
        <f t="shared" si="3"/>
        <v>28</v>
      </c>
      <c r="M4" s="6">
        <f t="shared" si="4"/>
        <v>112</v>
      </c>
      <c r="N4" s="15"/>
    </row>
    <row r="5" spans="1:14" ht="49.5" x14ac:dyDescent="0.3">
      <c r="A5" s="24"/>
      <c r="B5" s="23"/>
      <c r="C5" s="4" t="s">
        <v>17</v>
      </c>
      <c r="D5" s="5" t="s">
        <v>11</v>
      </c>
      <c r="E5" s="5">
        <v>4</v>
      </c>
      <c r="F5" s="5">
        <v>1</v>
      </c>
      <c r="G5" s="5">
        <f t="shared" si="0"/>
        <v>4</v>
      </c>
      <c r="H5" s="6">
        <v>82</v>
      </c>
      <c r="I5" s="6">
        <f t="shared" si="1"/>
        <v>328</v>
      </c>
      <c r="J5" s="19">
        <v>0</v>
      </c>
      <c r="K5" s="7">
        <f t="shared" si="2"/>
        <v>32.799999999999997</v>
      </c>
      <c r="L5" s="7">
        <f t="shared" si="3"/>
        <v>32.799999999999997</v>
      </c>
      <c r="M5" s="6">
        <f t="shared" si="4"/>
        <v>131.19999999999999</v>
      </c>
      <c r="N5" s="15"/>
    </row>
    <row r="6" spans="1:14" ht="49.5" x14ac:dyDescent="0.3">
      <c r="A6" s="24"/>
      <c r="B6" s="22"/>
      <c r="C6" s="4" t="s">
        <v>14</v>
      </c>
      <c r="D6" s="5" t="s">
        <v>11</v>
      </c>
      <c r="E6" s="5">
        <v>4</v>
      </c>
      <c r="F6" s="5">
        <v>1</v>
      </c>
      <c r="G6" s="5">
        <f t="shared" si="0"/>
        <v>4</v>
      </c>
      <c r="H6" s="6">
        <v>82</v>
      </c>
      <c r="I6" s="6">
        <f t="shared" si="1"/>
        <v>328</v>
      </c>
      <c r="J6" s="19">
        <v>0</v>
      </c>
      <c r="K6" s="7">
        <f t="shared" si="2"/>
        <v>32.799999999999997</v>
      </c>
      <c r="L6" s="7">
        <f t="shared" si="3"/>
        <v>32.799999999999997</v>
      </c>
      <c r="M6" s="6">
        <f t="shared" si="4"/>
        <v>131.19999999999999</v>
      </c>
      <c r="N6" s="15"/>
    </row>
    <row r="7" spans="1:14" ht="33" customHeight="1" x14ac:dyDescent="0.3">
      <c r="A7" s="24"/>
      <c r="B7" s="21" t="s">
        <v>15</v>
      </c>
      <c r="C7" s="4" t="s">
        <v>23</v>
      </c>
      <c r="D7" s="5" t="s">
        <v>11</v>
      </c>
      <c r="E7" s="5">
        <v>8</v>
      </c>
      <c r="F7" s="5">
        <v>4</v>
      </c>
      <c r="G7" s="5">
        <f t="shared" si="0"/>
        <v>32</v>
      </c>
      <c r="H7" s="11">
        <v>44</v>
      </c>
      <c r="I7" s="6">
        <f t="shared" si="1"/>
        <v>1408</v>
      </c>
      <c r="J7" s="19">
        <v>0</v>
      </c>
      <c r="K7" s="7">
        <f>(H7/100)*70</f>
        <v>30.8</v>
      </c>
      <c r="L7" s="7">
        <f t="shared" si="3"/>
        <v>30.8</v>
      </c>
      <c r="M7" s="6">
        <f t="shared" si="4"/>
        <v>985.6</v>
      </c>
      <c r="N7" s="15"/>
    </row>
    <row r="8" spans="1:14" ht="33" x14ac:dyDescent="0.3">
      <c r="A8" s="24"/>
      <c r="B8" s="23"/>
      <c r="C8" s="4" t="s">
        <v>16</v>
      </c>
      <c r="D8" s="5" t="s">
        <v>11</v>
      </c>
      <c r="E8" s="5">
        <v>6</v>
      </c>
      <c r="F8" s="5">
        <v>6</v>
      </c>
      <c r="G8" s="5">
        <f t="shared" si="0"/>
        <v>36</v>
      </c>
      <c r="H8" s="11">
        <v>62</v>
      </c>
      <c r="I8" s="6">
        <f t="shared" si="1"/>
        <v>2232</v>
      </c>
      <c r="J8" s="19">
        <v>0</v>
      </c>
      <c r="K8" s="7">
        <f>(H8/100)*50</f>
        <v>31</v>
      </c>
      <c r="L8" s="7">
        <f t="shared" si="3"/>
        <v>31</v>
      </c>
      <c r="M8" s="6">
        <f t="shared" si="4"/>
        <v>1116</v>
      </c>
      <c r="N8" s="15"/>
    </row>
    <row r="9" spans="1:14" ht="33" x14ac:dyDescent="0.3">
      <c r="A9" s="24"/>
      <c r="B9" s="23"/>
      <c r="C9" s="4" t="s">
        <v>3</v>
      </c>
      <c r="D9" s="5" t="s">
        <v>11</v>
      </c>
      <c r="E9" s="5">
        <v>4</v>
      </c>
      <c r="F9" s="5">
        <v>1</v>
      </c>
      <c r="G9" s="5">
        <f t="shared" si="0"/>
        <v>4</v>
      </c>
      <c r="H9" s="11">
        <v>70</v>
      </c>
      <c r="I9" s="6">
        <f t="shared" si="1"/>
        <v>280</v>
      </c>
      <c r="J9" s="19">
        <v>0</v>
      </c>
      <c r="K9" s="7">
        <f t="shared" si="2"/>
        <v>28</v>
      </c>
      <c r="L9" s="7">
        <f t="shared" si="3"/>
        <v>28</v>
      </c>
      <c r="M9" s="6">
        <f t="shared" si="4"/>
        <v>112</v>
      </c>
      <c r="N9" s="15"/>
    </row>
    <row r="10" spans="1:14" x14ac:dyDescent="0.3">
      <c r="A10" s="24"/>
      <c r="B10" s="23"/>
      <c r="C10" s="4" t="s">
        <v>18</v>
      </c>
      <c r="D10" s="5" t="s">
        <v>11</v>
      </c>
      <c r="E10" s="5">
        <v>4</v>
      </c>
      <c r="F10" s="5">
        <v>4</v>
      </c>
      <c r="G10" s="5">
        <f t="shared" si="0"/>
        <v>16</v>
      </c>
      <c r="H10" s="11">
        <v>180</v>
      </c>
      <c r="I10" s="6">
        <f t="shared" si="1"/>
        <v>2880</v>
      </c>
      <c r="J10" s="19">
        <v>0</v>
      </c>
      <c r="K10" s="7">
        <f>(H10/100)*30</f>
        <v>54</v>
      </c>
      <c r="L10" s="7">
        <f t="shared" si="3"/>
        <v>54</v>
      </c>
      <c r="M10" s="6">
        <f t="shared" si="4"/>
        <v>864</v>
      </c>
      <c r="N10" s="15"/>
    </row>
    <row r="11" spans="1:14" x14ac:dyDescent="0.3">
      <c r="A11" s="24"/>
      <c r="B11" s="23"/>
      <c r="C11" s="4" t="s">
        <v>19</v>
      </c>
      <c r="D11" s="5" t="s">
        <v>11</v>
      </c>
      <c r="E11" s="5">
        <v>4</v>
      </c>
      <c r="F11" s="5">
        <v>4</v>
      </c>
      <c r="G11" s="5">
        <f t="shared" si="0"/>
        <v>16</v>
      </c>
      <c r="H11" s="11">
        <v>60</v>
      </c>
      <c r="I11" s="6">
        <f t="shared" si="1"/>
        <v>960</v>
      </c>
      <c r="J11" s="19">
        <v>0</v>
      </c>
      <c r="K11" s="7">
        <f>(H11/100)*50</f>
        <v>30</v>
      </c>
      <c r="L11" s="7">
        <f t="shared" si="3"/>
        <v>30</v>
      </c>
      <c r="M11" s="6">
        <f t="shared" si="4"/>
        <v>480</v>
      </c>
      <c r="N11" s="15"/>
    </row>
    <row r="12" spans="1:14" x14ac:dyDescent="0.3">
      <c r="A12" s="24"/>
      <c r="B12" s="23"/>
      <c r="C12" s="4" t="s">
        <v>20</v>
      </c>
      <c r="D12" s="5" t="s">
        <v>11</v>
      </c>
      <c r="E12" s="5">
        <v>4</v>
      </c>
      <c r="F12" s="5">
        <v>1</v>
      </c>
      <c r="G12" s="5">
        <f t="shared" si="0"/>
        <v>4</v>
      </c>
      <c r="H12" s="11">
        <v>50</v>
      </c>
      <c r="I12" s="6">
        <f t="shared" si="1"/>
        <v>200</v>
      </c>
      <c r="J12" s="19">
        <v>0</v>
      </c>
      <c r="K12" s="7">
        <f>(H12/100)*50</f>
        <v>25</v>
      </c>
      <c r="L12" s="7">
        <f t="shared" si="3"/>
        <v>25</v>
      </c>
      <c r="M12" s="6">
        <f t="shared" si="4"/>
        <v>100</v>
      </c>
      <c r="N12" s="15"/>
    </row>
    <row r="13" spans="1:14" x14ac:dyDescent="0.3">
      <c r="A13" s="24"/>
      <c r="B13" s="24"/>
      <c r="C13" s="4" t="s">
        <v>21</v>
      </c>
      <c r="D13" s="5" t="s">
        <v>11</v>
      </c>
      <c r="E13" s="5">
        <v>4</v>
      </c>
      <c r="F13" s="5">
        <v>1</v>
      </c>
      <c r="G13" s="5">
        <f t="shared" si="0"/>
        <v>4</v>
      </c>
      <c r="H13" s="11">
        <v>70</v>
      </c>
      <c r="I13" s="6">
        <f t="shared" si="1"/>
        <v>280</v>
      </c>
      <c r="J13" s="19">
        <v>0</v>
      </c>
      <c r="K13" s="7">
        <f t="shared" si="2"/>
        <v>28</v>
      </c>
      <c r="L13" s="7">
        <f t="shared" si="3"/>
        <v>28</v>
      </c>
      <c r="M13" s="6">
        <f t="shared" si="4"/>
        <v>112</v>
      </c>
      <c r="N13" s="15"/>
    </row>
    <row r="14" spans="1:14" x14ac:dyDescent="0.3">
      <c r="A14" s="24"/>
      <c r="B14" s="24"/>
      <c r="C14" s="4" t="s">
        <v>22</v>
      </c>
      <c r="D14" s="5" t="s">
        <v>11</v>
      </c>
      <c r="E14" s="5">
        <v>4</v>
      </c>
      <c r="F14" s="5">
        <v>1</v>
      </c>
      <c r="G14" s="5">
        <f t="shared" si="0"/>
        <v>4</v>
      </c>
      <c r="H14" s="11">
        <v>90</v>
      </c>
      <c r="I14" s="6">
        <f t="shared" si="1"/>
        <v>360</v>
      </c>
      <c r="J14" s="19">
        <v>0</v>
      </c>
      <c r="K14" s="7">
        <f>(H14/100)*30</f>
        <v>27</v>
      </c>
      <c r="L14" s="7">
        <f t="shared" si="3"/>
        <v>27</v>
      </c>
      <c r="M14" s="6">
        <f t="shared" si="4"/>
        <v>108</v>
      </c>
      <c r="N14" s="15"/>
    </row>
    <row r="15" spans="1:14" ht="33" x14ac:dyDescent="0.3">
      <c r="A15" s="24"/>
      <c r="B15" s="24"/>
      <c r="C15" s="4" t="s">
        <v>26</v>
      </c>
      <c r="D15" s="5" t="s">
        <v>11</v>
      </c>
      <c r="E15" s="5">
        <v>4</v>
      </c>
      <c r="F15" s="5">
        <v>1</v>
      </c>
      <c r="G15" s="5">
        <f t="shared" ref="G15:G20" si="5">E15*F15</f>
        <v>4</v>
      </c>
      <c r="H15" s="11">
        <v>145</v>
      </c>
      <c r="I15" s="11">
        <f t="shared" ref="I15:I20" si="6">H15*G15</f>
        <v>580</v>
      </c>
      <c r="J15" s="20">
        <v>0</v>
      </c>
      <c r="K15" s="7">
        <f>(H15/100)*30</f>
        <v>43.5</v>
      </c>
      <c r="L15" s="18">
        <f>K15+J15</f>
        <v>43.5</v>
      </c>
      <c r="M15" s="11">
        <f>L15*G15</f>
        <v>174</v>
      </c>
      <c r="N15" s="15"/>
    </row>
    <row r="16" spans="1:14" ht="33" x14ac:dyDescent="0.3">
      <c r="A16" s="24"/>
      <c r="B16" s="24"/>
      <c r="C16" s="4" t="s">
        <v>27</v>
      </c>
      <c r="D16" s="5" t="s">
        <v>11</v>
      </c>
      <c r="E16" s="5">
        <v>4</v>
      </c>
      <c r="F16" s="5">
        <v>1</v>
      </c>
      <c r="G16" s="5">
        <f t="shared" si="5"/>
        <v>4</v>
      </c>
      <c r="H16" s="11">
        <v>155</v>
      </c>
      <c r="I16" s="11">
        <f t="shared" si="6"/>
        <v>620</v>
      </c>
      <c r="J16" s="20">
        <v>0</v>
      </c>
      <c r="K16" s="7">
        <f>(H16/100)*30</f>
        <v>46.5</v>
      </c>
      <c r="L16" s="18">
        <f t="shared" ref="L16:L20" si="7">K16+J16</f>
        <v>46.5</v>
      </c>
      <c r="M16" s="11">
        <f t="shared" ref="M16:M20" si="8">L16*G16</f>
        <v>186</v>
      </c>
      <c r="N16" s="15"/>
    </row>
    <row r="17" spans="1:14" ht="33" x14ac:dyDescent="0.3">
      <c r="A17" s="24"/>
      <c r="B17" s="24"/>
      <c r="C17" s="4" t="s">
        <v>28</v>
      </c>
      <c r="D17" s="5" t="s">
        <v>11</v>
      </c>
      <c r="E17" s="5">
        <v>4</v>
      </c>
      <c r="F17" s="5">
        <v>1</v>
      </c>
      <c r="G17" s="5">
        <f t="shared" si="5"/>
        <v>4</v>
      </c>
      <c r="H17" s="11">
        <v>190</v>
      </c>
      <c r="I17" s="11">
        <f t="shared" si="6"/>
        <v>760</v>
      </c>
      <c r="J17" s="20">
        <v>0</v>
      </c>
      <c r="K17" s="7">
        <f>(H17/100)*30</f>
        <v>57</v>
      </c>
      <c r="L17" s="18">
        <f t="shared" si="7"/>
        <v>57</v>
      </c>
      <c r="M17" s="11">
        <f t="shared" si="8"/>
        <v>228</v>
      </c>
      <c r="N17" s="15"/>
    </row>
    <row r="18" spans="1:14" x14ac:dyDescent="0.3">
      <c r="A18" s="24"/>
      <c r="B18" s="24"/>
      <c r="C18" s="4" t="s">
        <v>36</v>
      </c>
      <c r="D18" s="5" t="s">
        <v>11</v>
      </c>
      <c r="E18" s="5">
        <v>4</v>
      </c>
      <c r="F18" s="5">
        <v>1</v>
      </c>
      <c r="G18" s="5">
        <f t="shared" si="5"/>
        <v>4</v>
      </c>
      <c r="H18" s="11">
        <v>120</v>
      </c>
      <c r="I18" s="11">
        <f t="shared" si="6"/>
        <v>480</v>
      </c>
      <c r="J18" s="20">
        <v>0</v>
      </c>
      <c r="K18" s="7">
        <f>(H18/100)*30</f>
        <v>36</v>
      </c>
      <c r="L18" s="18">
        <f t="shared" si="7"/>
        <v>36</v>
      </c>
      <c r="M18" s="11">
        <f t="shared" si="8"/>
        <v>144</v>
      </c>
      <c r="N18" s="15"/>
    </row>
    <row r="19" spans="1:14" ht="33" x14ac:dyDescent="0.3">
      <c r="A19" s="24"/>
      <c r="B19" s="24"/>
      <c r="C19" s="4" t="s">
        <v>29</v>
      </c>
      <c r="D19" s="5" t="s">
        <v>11</v>
      </c>
      <c r="E19" s="5">
        <v>4</v>
      </c>
      <c r="F19" s="5">
        <v>1</v>
      </c>
      <c r="G19" s="5">
        <f t="shared" si="5"/>
        <v>4</v>
      </c>
      <c r="H19" s="11">
        <v>55</v>
      </c>
      <c r="I19" s="11">
        <f t="shared" si="6"/>
        <v>220</v>
      </c>
      <c r="J19" s="20">
        <v>0</v>
      </c>
      <c r="K19" s="7">
        <f>(H19/100)*50</f>
        <v>27.500000000000004</v>
      </c>
      <c r="L19" s="18">
        <f t="shared" si="7"/>
        <v>27.500000000000004</v>
      </c>
      <c r="M19" s="11">
        <f t="shared" si="8"/>
        <v>110.00000000000001</v>
      </c>
      <c r="N19" s="15"/>
    </row>
    <row r="20" spans="1:14" x14ac:dyDescent="0.3">
      <c r="A20" s="25"/>
      <c r="B20" s="25"/>
      <c r="C20" s="4" t="s">
        <v>30</v>
      </c>
      <c r="D20" s="5" t="s">
        <v>11</v>
      </c>
      <c r="E20" s="5">
        <v>4</v>
      </c>
      <c r="F20" s="5">
        <v>1</v>
      </c>
      <c r="G20" s="5">
        <f t="shared" si="5"/>
        <v>4</v>
      </c>
      <c r="H20" s="11">
        <v>65</v>
      </c>
      <c r="I20" s="11">
        <f t="shared" si="6"/>
        <v>260</v>
      </c>
      <c r="J20" s="20">
        <v>0</v>
      </c>
      <c r="K20" s="7">
        <f t="shared" ref="K20" si="9">(H20/100)*50</f>
        <v>32.5</v>
      </c>
      <c r="L20" s="18">
        <f t="shared" si="7"/>
        <v>32.5</v>
      </c>
      <c r="M20" s="11">
        <f t="shared" si="8"/>
        <v>130</v>
      </c>
      <c r="N20" s="15"/>
    </row>
    <row r="21" spans="1:14" ht="24" customHeight="1" x14ac:dyDescent="0.3">
      <c r="A21" s="12" t="s">
        <v>7</v>
      </c>
      <c r="B21" s="13"/>
      <c r="C21" s="13"/>
      <c r="D21" s="13"/>
      <c r="E21" s="13"/>
      <c r="F21" s="13"/>
      <c r="G21" s="13"/>
      <c r="H21" s="13"/>
      <c r="I21" s="16">
        <f>SUM(I2:I20)</f>
        <v>36924</v>
      </c>
      <c r="J21" s="14"/>
      <c r="K21" s="14"/>
      <c r="L21" s="13"/>
      <c r="M21" s="16">
        <f>SUM(M2:M20)</f>
        <v>15011.200000000003</v>
      </c>
    </row>
    <row r="22" spans="1:14" x14ac:dyDescent="0.3">
      <c r="I22" s="17"/>
    </row>
    <row r="23" spans="1:14" x14ac:dyDescent="0.3">
      <c r="I23" s="17"/>
    </row>
  </sheetData>
  <sheetProtection algorithmName="SHA-512" hashValue="hyBva30Pw7bIH0E1S8RthuhoGc5N/1sGBh57xqJHCassjNNfUuLgVbWR0BxnlnB1j/esZWephXt/sxGknE4QdA==" saltValue="sjSDWSo3j8CrDb8Mi7+M3g==" spinCount="100000" sheet="1" objects="1" scenarios="1" selectLockedCells="1"/>
  <mergeCells count="4">
    <mergeCell ref="B2:B3"/>
    <mergeCell ref="B4:B6"/>
    <mergeCell ref="A2:A20"/>
    <mergeCell ref="B7:B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K7 K10 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 prezzi</vt:lpstr>
      <vt:lpstr>'con prezzi'!Area_stampa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2025-03-31T10:07:09Z</dcterms:modified>
</cp:coreProperties>
</file>